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115" windowHeight="774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<sst xmlns="http://schemas.openxmlformats.org/spreadsheetml/2006/main" count="10" uniqueCount="10">
  <si>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Densité Ar :</t>
  </si>
  <si>
    <t>Densité Hé :</t>
  </si>
  <si>
    <t>Débit réel = Débit lu / facteur =</t>
  </si>
  <si>
    <t>MV mélange Ar + x% He :</t>
  </si>
  <si>
    <t xml:space="preserve">Facteur de correction Ar / Ar + x%He : </t>
  </si>
  <si>
    <t>Débit réel = Débit lu X K, avec K=</t>
  </si>
  <si>
    <t>Attention, calcul uniquement valable pour un rotamètre à colonne.</t>
  </si>
  <si>
    <t>Quantité d'Helium</t>
  </si>
  <si>
    <t>Débit voulu, en l/min:</t>
  </si>
  <si>
    <t>Débit à afficher, en l/min: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</si>
</sst>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</numFmts>
  <fonts count="18">
    <font>
      <sz val="11"/>
      <color indexed="8"/>
      <name val="Calibri"/>
      <family val="2"/>
    </font>
    <font>
      <b/>
      <sz val="16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8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0" borderId="2" applyNumberFormat="0" applyFill="0" applyAlignment="0" applyProtection="0"/>
    <xf numFmtId="0" fontId="0" fillId="21" borderId="3" applyNumberFormat="0" applyFont="0" applyAlignment="0" applyProtection="0"/>
    <xf numFmtId="0" fontId="9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9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0" fillId="20" borderId="4" applyNumberFormat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3" fillId="23" borderId="9" applyNumberFormat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left"/>
    </xf>
    <xf numFmtId="164" fontId="0" fillId="0" borderId="0" xfId="0" applyNumberFormat="1" applyAlignment="1">
      <alignment horizontal="left" vertical="center"/>
    </xf>
    <xf numFmtId="164" fontId="0" fillId="0" borderId="0" xfId="45" applyNumberFormat="1" applyFont="1" applyAlignment="1">
      <alignment horizontal="right"/>
    </xf>
    <xf numFmtId="0" fontId="1" fillId="0" borderId="0" xfId="0" applyFont="1" applyAlignment="1">
      <alignment/>
    </xf>
    <xf numFmtId="9" fontId="0" fillId="24" borderId="0" xfId="50" applyFont="1" applyFill="1" applyAlignment="1">
      <alignment/>
    </xf>
    <xf numFmtId="0" fontId="0" fillId="24" borderId="0" xfId="0" applyFill="1" applyAlignment="1">
      <alignment/>
    </xf>
    <xf numFmtId="2" fontId="0" fillId="25" borderId="0" xfId="0" applyNumberFormat="1" applyFill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695325</xdr:colOff>
      <xdr:row>9</xdr:row>
      <xdr:rowOff>152400</xdr:rowOff>
    </xdr:from>
    <xdr:to>
      <xdr:col>4</xdr:col>
      <xdr:colOff>381000</xdr:colOff>
      <xdr:row>24</xdr:row>
      <xdr:rowOff>809625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1150" y="1943100"/>
          <a:ext cx="2971800" cy="3514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542925</xdr:colOff>
      <xdr:row>5</xdr:row>
      <xdr:rowOff>76200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1907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8:F36"/>
  <sheetViews>
    <sheetView tabSelected="1" zoomScalePageLayoutView="0" workbookViewId="0" topLeftCell="A1">
      <selection activeCell="D8" sqref="D8"/>
    </sheetView>
  </sheetViews>
  <sheetFormatPr defaultColWidth="11.421875" defaultRowHeight="15"/>
  <cols>
    <col min="1" max="1" width="13.28125" style="0" customWidth="1"/>
    <col min="4" max="4" width="26.421875" style="0" customWidth="1"/>
    <col min="6" max="6" width="9.421875" style="0" customWidth="1"/>
  </cols>
  <sheetData>
    <row r="8" ht="21">
      <c r="D8" s="5" t="s">
        <v>6</v>
      </c>
    </row>
    <row r="25" ht="69.75" customHeight="1"/>
    <row r="26" spans="4:5" ht="15">
      <c r="D26" s="1" t="s">
        <v>0</v>
      </c>
      <c r="E26">
        <v>1.784</v>
      </c>
    </row>
    <row r="27" spans="4:5" ht="15">
      <c r="D27" s="1" t="s">
        <v>1</v>
      </c>
      <c r="E27">
        <v>0.178</v>
      </c>
    </row>
    <row r="28" spans="4:5" ht="15">
      <c r="D28" s="1" t="s">
        <v>7</v>
      </c>
      <c r="E28" s="6">
        <v>0.2</v>
      </c>
    </row>
    <row r="29" spans="4:5" ht="15">
      <c r="D29" s="1" t="s">
        <v>3</v>
      </c>
      <c r="E29">
        <f>(E26*(1-E28))+(E27*E28)</f>
        <v>1.4628</v>
      </c>
    </row>
    <row r="30" spans="4:5" ht="15">
      <c r="D30" s="1" t="s">
        <v>4</v>
      </c>
      <c r="E30" s="4">
        <f>SQRT(E29/E26)</f>
        <v>0.9055137530433608</v>
      </c>
    </row>
    <row r="32" spans="3:6" ht="15">
      <c r="C32" t="s">
        <v>2</v>
      </c>
      <c r="F32" s="3">
        <f>E30</f>
        <v>0.9055137530433608</v>
      </c>
    </row>
    <row r="33" spans="3:6" ht="15">
      <c r="C33" t="s">
        <v>5</v>
      </c>
      <c r="F33" s="2">
        <f>(1/E30)</f>
        <v>1.1043454576356</v>
      </c>
    </row>
    <row r="35" spans="4:5" ht="15">
      <c r="D35" t="s">
        <v>8</v>
      </c>
      <c r="E35" s="7">
        <v>20</v>
      </c>
    </row>
    <row r="36" spans="4:5" ht="15">
      <c r="D36" t="s">
        <v>9</v>
      </c>
      <c r="E36" s="8">
        <f>E35*F32</f>
        <v>18.110275060867217</v>
      </c>
    </row>
  </sheetData>
  <sheetProtection password="80EE" sheet="1" objects="1" scenarios="1"/>
  <protectedRanges>
    <protectedRange sqref="E35" name="Plage2"/>
    <protectedRange sqref="E28" name="Plage1"/>
  </protectedRange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Linde France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Frédéric Thiollier</dc:creator>
  <cp:keywords/>
  <dc:description/>
  <cp:lastModifiedBy>frederic.thiollier</cp:lastModifiedBy>
  <cp:lastPrinted>2012-12-19T08:20:50Z</cp:lastPrinted>
  <dcterms:created xsi:type="dcterms:W3CDTF">2012-12-19T08:19:07Z</dcterms:created>
  <dcterms:modified xsi:type="dcterms:W3CDTF">2013-02-28T08:53:45Z</dcterms:modified>
  <cp:category/>
  <cp:version/>
  <cp:contentType/>
  <cp:contentStatus/>
</cp:coreProperties>
</file>